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CEARÁ\300 ANOS DE FORTALEZA\"/>
    </mc:Choice>
  </mc:AlternateContent>
  <xr:revisionPtr revIDLastSave="0" documentId="13_ncr:1_{000E0E31-755B-40BB-AE21-98B913A11E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0 anos T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L14" i="3"/>
  <c r="M12" i="3"/>
  <c r="F12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J7" i="3"/>
  <c r="M6" i="3"/>
  <c r="L6" i="3"/>
  <c r="J6" i="3"/>
  <c r="M5" i="3"/>
  <c r="L5" i="3"/>
  <c r="K5" i="3"/>
  <c r="J5" i="3"/>
  <c r="M4" i="3"/>
  <c r="L4" i="3"/>
  <c r="K4" i="3"/>
  <c r="J4" i="3"/>
  <c r="M3" i="3"/>
  <c r="L3" i="3"/>
  <c r="J3" i="3"/>
</calcChain>
</file>

<file path=xl/sharedStrings.xml><?xml version="1.0" encoding="utf-8"?>
<sst xmlns="http://schemas.openxmlformats.org/spreadsheetml/2006/main" count="54" uniqueCount="31">
  <si>
    <t>PROGRAMA</t>
  </si>
  <si>
    <t>PERÍODO</t>
  </si>
  <si>
    <t>ESQUEMA COMERCIAL</t>
  </si>
  <si>
    <t>FORMATO</t>
  </si>
  <si>
    <t>INSERÇÕES NO PERÍODO</t>
  </si>
  <si>
    <t>CONVERSÃO</t>
  </si>
  <si>
    <t>BASE DE PREÇOS UNITÁRIO</t>
  </si>
  <si>
    <t>R$ UNITÁRIO</t>
  </si>
  <si>
    <t>R$ TOTAL</t>
  </si>
  <si>
    <t>DESCONTO</t>
  </si>
  <si>
    <t>TOTAL NEGOCIADO UNITÁRIO</t>
  </si>
  <si>
    <t>TOTAL NEGOCIADO</t>
  </si>
  <si>
    <t>Jornal da Cidade</t>
  </si>
  <si>
    <t>26-jan a 20-abr, segundas</t>
  </si>
  <si>
    <t xml:space="preserve">Vinheta de bloco </t>
  </si>
  <si>
    <t>5"</t>
  </si>
  <si>
    <t>Balanço Geral Manhã</t>
  </si>
  <si>
    <t>30-jan a 24-abr, sextas</t>
  </si>
  <si>
    <t>Balanço Geral Tarde</t>
  </si>
  <si>
    <t>Programa Especial 300 anos</t>
  </si>
  <si>
    <t>7-mar a 11-abr, sábados</t>
  </si>
  <si>
    <t>Balanço Geral [sábado]</t>
  </si>
  <si>
    <t>VT Exclusivo</t>
  </si>
  <si>
    <t>30"</t>
  </si>
  <si>
    <t>Rotativo [06h às 12h]</t>
  </si>
  <si>
    <t>A definir</t>
  </si>
  <si>
    <t xml:space="preserve">Vts exclusivos </t>
  </si>
  <si>
    <t>Rotativo [12h às 18h]</t>
  </si>
  <si>
    <t>Rotativo [18h às 24h]</t>
  </si>
  <si>
    <t>TOTAL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</si>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</sst>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5">
    <font>
      <sz val="10"/>
      <color theme="1"/>
      <name val="Calibri"/>
      <charset val="134"/>
      <scheme val="minor"/>
    </font>
    <font>
      <b/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3" fillId="0" borderId="0"/>
  </cellStyleXfs>
  <cellXfs count="15">
    <xf numFmtId="0" fontId="0" fillId="0" borderId="0" xfId="0">
      <alignment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3" fontId="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0" fontId="0" fillId="0" borderId="0" xfId="2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4">
    <cellStyle name="Moeda" xfId="1" builtinId="4"/>
    <cellStyle name="Normal" xfId="0" builtinId="0"/>
    <cellStyle name="Normal 2 2" xfId="3" xr:uid="{00000000-0005-0000-0000-000031000000}"/>
    <cellStyle name="Porcentagem" xfId="2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tabSelected="1" workbookViewId="0">
      <selection activeCell="L21" sqref="L21"/>
    </sheetView>
  </sheetViews>
  <sheetFormatPr defaultColWidth="9.109375" defaultRowHeight="13.8"/>
  <cols>
    <col min="1" max="1" width="1.109375" customWidth="1"/>
    <col min="2" max="2" width="28" customWidth="1"/>
    <col min="3" max="3" width="21.109375" customWidth="1"/>
    <col min="4" max="4" width="20.44140625" customWidth="1"/>
    <col min="5" max="5" width="10.88671875" customWidth="1"/>
    <col min="6" max="6" width="22.109375" customWidth="1"/>
    <col min="7" max="7" width="12.88671875" customWidth="1"/>
    <col min="8" max="8" width="24.44140625" customWidth="1"/>
    <col min="9" max="9" width="13" customWidth="1"/>
    <col min="10" max="10" width="14.109375" customWidth="1"/>
    <col min="11" max="11" width="10.44140625" customWidth="1"/>
    <col min="12" max="12" width="27" customWidth="1"/>
    <col min="13" max="13" width="17.6640625" customWidth="1"/>
  </cols>
  <sheetData>
    <row r="1" spans="2:13" ht="6" customHeight="1"/>
    <row r="2" spans="2:13" ht="27" customHeight="1">
      <c r="B2" s="1" t="s">
        <v>0</v>
      </c>
      <c r="C2" s="1" t="s">
        <v>1</v>
      </c>
      <c r="D2" s="1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2:13">
      <c r="B3" s="4" t="s">
        <v>12</v>
      </c>
      <c r="C3" s="4" t="s">
        <v>13</v>
      </c>
      <c r="D3" s="4" t="s">
        <v>14</v>
      </c>
      <c r="E3" s="4" t="s">
        <v>15</v>
      </c>
      <c r="F3" s="4">
        <v>13</v>
      </c>
      <c r="G3" s="4">
        <v>0.375</v>
      </c>
      <c r="H3" s="4" t="s">
        <v>12</v>
      </c>
      <c r="I3" s="6">
        <v>9982</v>
      </c>
      <c r="J3" s="6">
        <f t="shared" ref="J3:J10" si="0">I3*G3*F3</f>
        <v>48662.25</v>
      </c>
      <c r="K3" s="7">
        <v>0.75</v>
      </c>
      <c r="L3" s="8">
        <f t="shared" ref="L3:L10" si="1">M3/F3</f>
        <v>935.8125</v>
      </c>
      <c r="M3" s="8">
        <f t="shared" ref="M3:M10" si="2">J3-(J3*K3)</f>
        <v>12165.5625</v>
      </c>
    </row>
    <row r="4" spans="2:13">
      <c r="B4" s="4" t="s">
        <v>16</v>
      </c>
      <c r="C4" s="4" t="s">
        <v>17</v>
      </c>
      <c r="D4" s="4" t="s">
        <v>14</v>
      </c>
      <c r="E4" s="4" t="s">
        <v>15</v>
      </c>
      <c r="F4" s="4">
        <v>11</v>
      </c>
      <c r="G4" s="4">
        <v>0.375</v>
      </c>
      <c r="H4" s="4" t="s">
        <v>16</v>
      </c>
      <c r="I4" s="6">
        <v>1934</v>
      </c>
      <c r="J4" s="6">
        <f t="shared" si="0"/>
        <v>7977.75</v>
      </c>
      <c r="K4" s="7">
        <f t="shared" ref="K4:K10" si="3">K3</f>
        <v>0.75</v>
      </c>
      <c r="L4" s="8">
        <f t="shared" si="1"/>
        <v>181.3125</v>
      </c>
      <c r="M4" s="8">
        <f t="shared" si="2"/>
        <v>1994.4375</v>
      </c>
    </row>
    <row r="5" spans="2:13">
      <c r="B5" s="4" t="s">
        <v>18</v>
      </c>
      <c r="C5" s="4" t="s">
        <v>17</v>
      </c>
      <c r="D5" s="4" t="s">
        <v>14</v>
      </c>
      <c r="E5" s="4" t="s">
        <v>15</v>
      </c>
      <c r="F5" s="4">
        <v>12</v>
      </c>
      <c r="G5" s="4">
        <v>0.375</v>
      </c>
      <c r="H5" s="4" t="s">
        <v>18</v>
      </c>
      <c r="I5" s="6">
        <v>7115</v>
      </c>
      <c r="J5" s="6">
        <f t="shared" si="0"/>
        <v>32017.5</v>
      </c>
      <c r="K5" s="7">
        <f t="shared" si="3"/>
        <v>0.75</v>
      </c>
      <c r="L5" s="8">
        <f t="shared" si="1"/>
        <v>667.03125</v>
      </c>
      <c r="M5" s="8">
        <f t="shared" si="2"/>
        <v>8004.375</v>
      </c>
    </row>
    <row r="6" spans="2:13">
      <c r="B6" s="4" t="s">
        <v>19</v>
      </c>
      <c r="C6" s="4" t="s">
        <v>20</v>
      </c>
      <c r="D6" s="4" t="s">
        <v>14</v>
      </c>
      <c r="E6" s="4" t="s">
        <v>15</v>
      </c>
      <c r="F6" s="4">
        <v>6</v>
      </c>
      <c r="G6" s="4">
        <v>0.375</v>
      </c>
      <c r="H6" s="5" t="s">
        <v>21</v>
      </c>
      <c r="I6" s="6">
        <v>1934</v>
      </c>
      <c r="J6" s="6">
        <f t="shared" ref="J6:J7" si="4">I6*G6*F6</f>
        <v>4351.5</v>
      </c>
      <c r="K6" s="7">
        <v>0.75</v>
      </c>
      <c r="L6" s="8">
        <f t="shared" si="1"/>
        <v>181.3125</v>
      </c>
      <c r="M6" s="8">
        <f t="shared" ref="M6:M7" si="5">J6-(J6*K6)</f>
        <v>1087.875</v>
      </c>
    </row>
    <row r="7" spans="2:13">
      <c r="B7" s="4" t="s">
        <v>19</v>
      </c>
      <c r="C7" s="4" t="s">
        <v>20</v>
      </c>
      <c r="D7" s="4" t="s">
        <v>22</v>
      </c>
      <c r="E7" s="4" t="s">
        <v>23</v>
      </c>
      <c r="F7" s="4">
        <v>6</v>
      </c>
      <c r="G7" s="4">
        <v>1</v>
      </c>
      <c r="H7" s="5" t="s">
        <v>21</v>
      </c>
      <c r="I7" s="6">
        <v>1934</v>
      </c>
      <c r="J7" s="6">
        <f t="shared" si="4"/>
        <v>11604</v>
      </c>
      <c r="K7" s="7">
        <v>0.75</v>
      </c>
      <c r="L7" s="8">
        <f t="shared" si="1"/>
        <v>483.5</v>
      </c>
      <c r="M7" s="8">
        <f t="shared" si="5"/>
        <v>2901</v>
      </c>
    </row>
    <row r="8" spans="2:13">
      <c r="B8" s="4" t="s">
        <v>24</v>
      </c>
      <c r="C8" s="4" t="s">
        <v>25</v>
      </c>
      <c r="D8" s="4" t="s">
        <v>26</v>
      </c>
      <c r="E8" s="4" t="s">
        <v>23</v>
      </c>
      <c r="F8" s="4">
        <v>20</v>
      </c>
      <c r="G8" s="4">
        <v>1</v>
      </c>
      <c r="H8" s="4" t="s">
        <v>24</v>
      </c>
      <c r="I8" s="6">
        <v>4022</v>
      </c>
      <c r="J8" s="6">
        <f t="shared" si="0"/>
        <v>80440</v>
      </c>
      <c r="K8" s="7">
        <f>K5</f>
        <v>0.75</v>
      </c>
      <c r="L8" s="8">
        <f t="shared" si="1"/>
        <v>1005.5</v>
      </c>
      <c r="M8" s="8">
        <f t="shared" si="2"/>
        <v>20110</v>
      </c>
    </row>
    <row r="9" spans="2:13">
      <c r="B9" s="4" t="s">
        <v>27</v>
      </c>
      <c r="C9" s="4" t="s">
        <v>25</v>
      </c>
      <c r="D9" s="4" t="s">
        <v>26</v>
      </c>
      <c r="E9" s="4" t="s">
        <v>23</v>
      </c>
      <c r="F9" s="4">
        <v>10</v>
      </c>
      <c r="G9" s="4">
        <v>1</v>
      </c>
      <c r="H9" s="4" t="s">
        <v>27</v>
      </c>
      <c r="I9" s="6">
        <v>4526</v>
      </c>
      <c r="J9" s="6">
        <f t="shared" si="0"/>
        <v>45260</v>
      </c>
      <c r="K9" s="7">
        <f t="shared" si="3"/>
        <v>0.75</v>
      </c>
      <c r="L9" s="8">
        <f t="shared" si="1"/>
        <v>1131.5</v>
      </c>
      <c r="M9" s="8">
        <f t="shared" si="2"/>
        <v>11315</v>
      </c>
    </row>
    <row r="10" spans="2:13">
      <c r="B10" s="4" t="s">
        <v>28</v>
      </c>
      <c r="C10" s="4" t="s">
        <v>25</v>
      </c>
      <c r="D10" s="4" t="s">
        <v>26</v>
      </c>
      <c r="E10" s="4" t="s">
        <v>23</v>
      </c>
      <c r="F10" s="4">
        <v>5</v>
      </c>
      <c r="G10" s="4">
        <v>1</v>
      </c>
      <c r="H10" s="4" t="s">
        <v>28</v>
      </c>
      <c r="I10" s="6">
        <v>12910</v>
      </c>
      <c r="J10" s="6">
        <f t="shared" si="0"/>
        <v>64550</v>
      </c>
      <c r="K10" s="7">
        <f t="shared" si="3"/>
        <v>0.75</v>
      </c>
      <c r="L10" s="8">
        <f t="shared" si="1"/>
        <v>3227.5</v>
      </c>
      <c r="M10" s="8">
        <f t="shared" si="2"/>
        <v>16137.5</v>
      </c>
    </row>
    <row r="11" spans="2:13">
      <c r="B11" s="4"/>
      <c r="C11" s="4"/>
      <c r="D11" s="4"/>
      <c r="E11" s="4"/>
      <c r="F11" s="4"/>
      <c r="G11" s="4"/>
      <c r="H11" s="4"/>
      <c r="I11" s="6"/>
      <c r="J11" s="6"/>
      <c r="K11" s="7"/>
      <c r="L11" s="8"/>
      <c r="M11" s="8"/>
    </row>
    <row r="12" spans="2:13">
      <c r="B12" s="10" t="s">
        <v>29</v>
      </c>
      <c r="C12" s="10"/>
      <c r="D12" s="10"/>
      <c r="E12" s="10"/>
      <c r="F12" s="4">
        <f>SUM(F3:F11)</f>
        <v>83</v>
      </c>
      <c r="G12" s="11"/>
      <c r="H12" s="12"/>
      <c r="I12" s="13"/>
      <c r="J12" s="8">
        <f>SUM(J3:J11)</f>
        <v>294863</v>
      </c>
      <c r="K12" s="11"/>
      <c r="L12" s="13"/>
      <c r="M12" s="8">
        <f>SUM(M3:M11)</f>
        <v>73715.75</v>
      </c>
    </row>
    <row r="14" spans="2:13">
      <c r="L14" s="9">
        <f>(M12-J12)/J12</f>
        <v>-0.75</v>
      </c>
    </row>
    <row r="16" spans="2:13">
      <c r="B16" s="14" t="s">
        <v>30</v>
      </c>
    </row>
  </sheetData>
  <mergeCells count="3">
    <mergeCell ref="B12:E12"/>
    <mergeCell ref="G12:I12"/>
    <mergeCell ref="K12:L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300 anos 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thayane.melo</dc:creator>
  <cp:lastModifiedBy>Alice Aghinoni Fantin</cp:lastModifiedBy>
  <dcterms:created xsi:type="dcterms:W3CDTF">2025-10-03T12:14:00Z</dcterms:created>
  <dcterms:modified xsi:type="dcterms:W3CDTF">2026-01-28T16:03:10Z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903D89DDE2804BD7A0ED21D46D9C475F_11</vt:lpwstr>
  </property>
  <property fmtid="{D5CDD505-2E9C-101B-9397-08002B2CF9AE}" pid="3" name="KSOProductBuildVer">
    <vt:lpwstr>1046-12.2.0.23196</vt:lpwstr>
  </property>
</Properties>
</file>